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mc:AlternateContent xmlns:mc="http://schemas.openxmlformats.org/markup-compatibility/2006">
    <mc:Choice Requires="x15">
      <x15ac:absPath xmlns:x15ac="http://schemas.microsoft.com/office/spreadsheetml/2010/11/ac" url="/Users/anneschulte/Desktop/"/>
    </mc:Choice>
  </mc:AlternateContent>
  <xr:revisionPtr revIDLastSave="0" documentId="8_{B23D0C70-3BC7-C44E-9C5F-B6A02B4F4CF5}" xr6:coauthVersionLast="45" xr6:coauthVersionMax="45" xr10:uidLastSave="{00000000-0000-0000-0000-000000000000}"/>
  <bookViews>
    <workbookView xWindow="6220" yWindow="460" windowWidth="32960" windowHeight="26740" tabRatio="923" xr2:uid="{00000000-000D-0000-FFFF-FFFF00000000}"/>
  </bookViews>
  <sheets>
    <sheet name="Spring Chapter Budget" sheetId="4"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4" l="1"/>
  <c r="E20" i="4" l="1"/>
  <c r="E19" i="4"/>
  <c r="E18" i="4"/>
  <c r="E17" i="4"/>
  <c r="E16" i="4"/>
  <c r="E15" i="4"/>
  <c r="E14" i="4"/>
  <c r="E13" i="4"/>
  <c r="E8" i="4"/>
  <c r="E9" i="4" s="1"/>
  <c r="E6" i="4"/>
  <c r="E5" i="4"/>
  <c r="E4" i="4"/>
  <c r="E22" i="4" l="1"/>
  <c r="D24" i="4" s="1"/>
  <c r="E24" i="4" s="1"/>
  <c r="E7" i="4"/>
  <c r="E10" i="4" s="1"/>
  <c r="E25" i="4" l="1"/>
  <c r="E27" i="4" s="1"/>
  <c r="E32" i="4" s="1"/>
</calcChain>
</file>

<file path=xl/sharedStrings.xml><?xml version="1.0" encoding="utf-8"?>
<sst xmlns="http://schemas.openxmlformats.org/spreadsheetml/2006/main" count="56" uniqueCount="53">
  <si>
    <t>Total</t>
  </si>
  <si>
    <t>Amount</t>
  </si>
  <si>
    <t>Initiation Fees</t>
  </si>
  <si>
    <t>Interfraternity Council Dues</t>
  </si>
  <si>
    <t>Association Fees</t>
  </si>
  <si>
    <t>IFC Dues- Associates</t>
  </si>
  <si>
    <t>Expenses (Per semester)</t>
  </si>
  <si>
    <t>Total Income</t>
  </si>
  <si>
    <t xml:space="preserve">Collegiate Brother Dues </t>
  </si>
  <si>
    <t>Collegiate Brother Dues (pay up-front discount)</t>
  </si>
  <si>
    <t>Member Dues</t>
  </si>
  <si>
    <t>Total Expenses</t>
  </si>
  <si>
    <t>House Expenses</t>
  </si>
  <si>
    <t>Total amount left for Officer Budgets/Carry Forward</t>
  </si>
  <si>
    <t>References</t>
  </si>
  <si>
    <t>Officer Budgets</t>
  </si>
  <si>
    <t>Carry Forward</t>
  </si>
  <si>
    <t>Notes</t>
  </si>
  <si>
    <t>Amount for members on a payment plan throughout semester/quarters</t>
  </si>
  <si>
    <t>Discount for paying dues up front (highly recommended)</t>
  </si>
  <si>
    <t>Due by Initiation - only for the those who are initiated</t>
  </si>
  <si>
    <t>This is for any IFC Council dues is applicable for your school should go</t>
  </si>
  <si>
    <t>IFC Dues for Associate member if applicable</t>
  </si>
  <si>
    <t>This is technically not allowed per Delta Chi Law.  However, it should be included in your budget if any parlor fees etc… exist.</t>
  </si>
  <si>
    <t>This should be &gt;0 when completed</t>
  </si>
  <si>
    <t>Budgets for your officers would be done based off of this number</t>
  </si>
  <si>
    <t>A contingency fund is a standard budget practice that is a safety net for uncollected dues or unexpected expenses</t>
  </si>
  <si>
    <t>Any dues outstanding from prior semesters/quarters from your members/Associates would go here</t>
  </si>
  <si>
    <t>Make sure you are charging more than their cost ($400 absolute minimum recommended)</t>
  </si>
  <si>
    <t>Total Income - Contingency Fund</t>
  </si>
  <si>
    <t>Associate Member Dues (do 1/2 of the expected amount)</t>
  </si>
  <si>
    <t>Receivables from previous semesters (money still due from your members/associates)</t>
  </si>
  <si>
    <t>Income (Per semester)</t>
  </si>
  <si>
    <t>RMA is billed in Sept/Oct. This is 50% of the annual billing.</t>
  </si>
  <si>
    <t>Risk Management Assessment (Rate varies from $130-$145)</t>
  </si>
  <si>
    <t>This is Income minus Expenses from School/Headquarters</t>
  </si>
  <si>
    <t>Am Pin/Cornerstone/Member Badge</t>
  </si>
  <si>
    <t>Prior semester Receivable - Allowance for doubtful accounts (50%)</t>
  </si>
  <si>
    <t>Current semester receivable - Allowance for doubtful accounts (10%)</t>
  </si>
  <si>
    <t>Am Pin is $10, Cornerstone is $20.85, Member badge is $19 as of 11/20/20</t>
  </si>
  <si>
    <t>Current Omega Fi Rate for Vault billing.  Range of billing agencies is $24-35.42 as of 11/20/2020</t>
  </si>
  <si>
    <t>Quanitity</t>
  </si>
  <si>
    <t>This is Member dues ($68) and Housing Initiative dues ($10) combined.  $10 Housing Initiatives were not charged in Fall 2020.</t>
  </si>
  <si>
    <t>Chapter Base Assessment billed Annually on January 1st.  No Chapter Assessment on 1/1/2021, but should expect moving forward.</t>
  </si>
  <si>
    <t>Associate Member Dues are non-refundable after 2 weeks of being an Associate Member</t>
  </si>
  <si>
    <t>Base Chapter Assessment (Not Charged in 20-21 school year)</t>
  </si>
  <si>
    <t>Enter your balance due prior to any spring billing</t>
  </si>
  <si>
    <t>Contingency Fund (5% unexpected expenses)</t>
  </si>
  <si>
    <t>Carry Forward debt to IHQ</t>
  </si>
  <si>
    <t>Formal</t>
  </si>
  <si>
    <t>Reserve (Rainy Day Fund)</t>
  </si>
  <si>
    <t>Budget Spring (as of 1/7/2021)</t>
  </si>
  <si>
    <t>Billing Agency Cost per Initiate/Am (OmegaFi)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</si>
</sst>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00"/>
  </numFmts>
  <fonts count="13" x14ac:knownFonts="1">
    <font>
      <sz val="10"/>
      <name val="Arial"/>
    </font>
    <font>
      <sz val="10"/>
      <name val="Arial"/>
      <family val="2"/>
    </font>
    <font>
      <sz val="11"/>
      <name val="Arial Narrow"/>
      <family val="2"/>
    </font>
    <font>
      <b/>
      <sz val="11"/>
      <name val="Arial Narrow"/>
      <family val="2"/>
    </font>
    <font>
      <b/>
      <sz val="14"/>
      <name val="Arial Narrow"/>
      <family val="2"/>
    </font>
    <font>
      <b/>
      <u/>
      <sz val="11"/>
      <name val="Arial Narrow"/>
      <family val="2"/>
    </font>
    <font>
      <u/>
      <sz val="11"/>
      <name val="Arial Narrow"/>
      <family val="2"/>
    </font>
    <font>
      <b/>
      <sz val="18"/>
      <color theme="3"/>
      <name val="Cambria"/>
      <family val="2"/>
      <scheme val="major"/>
    </font>
    <font>
      <b/>
      <sz val="14"/>
      <color theme="0"/>
      <name val="Arial Narrow"/>
      <family val="2"/>
    </font>
    <font>
      <sz val="10"/>
      <name val="Arial"/>
      <family val="2"/>
    </font>
    <font>
      <b/>
      <sz val="10"/>
      <name val="Arial"/>
      <family val="2"/>
    </font>
    <font>
      <sz val="10"/>
      <name val="Arial Narrow"/>
      <family val="2"/>
    </font>
    <font>
      <sz val="11"/>
      <color rgb="FFFF0000"/>
      <name val="Arial Narrow"/>
      <family val="2"/>
    </font>
  </fonts>
  <fills count="2">
    <fill>
      <patternFill patternType="none"/>
    </fill>
    <fill>
      <patternFill patternType="gray125"/>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7" fillId="0" borderId="0" applyNumberFormat="0" applyFill="0" applyBorder="0" applyAlignment="0" applyProtection="0"/>
    <xf numFmtId="42" fontId="9" fillId="0" borderId="0" applyFont="0" applyFill="0" applyBorder="0" applyAlignment="0" applyProtection="0"/>
  </cellStyleXfs>
  <cellXfs count="69">
    <xf numFmtId="0" fontId="0" fillId="0" borderId="0" xfId="0"/>
    <xf numFmtId="0" fontId="2" fillId="0" borderId="0" xfId="0" applyFont="1" applyAlignment="1">
      <alignment horizontal="center"/>
    </xf>
    <xf numFmtId="0" fontId="2" fillId="0" borderId="0" xfId="0" applyFont="1" applyAlignment="1">
      <alignment horizontal="left"/>
    </xf>
    <xf numFmtId="8" fontId="2" fillId="0" borderId="0" xfId="0" applyNumberFormat="1" applyFont="1" applyAlignment="1">
      <alignment horizontal="center"/>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8" fontId="2" fillId="0" borderId="0" xfId="0" applyNumberFormat="1" applyFont="1" applyAlignment="1">
      <alignment horizontal="left"/>
    </xf>
    <xf numFmtId="0" fontId="2" fillId="0" borderId="0" xfId="0" applyFont="1" applyFill="1" applyAlignment="1">
      <alignment horizontal="center"/>
    </xf>
    <xf numFmtId="44" fontId="2" fillId="0" borderId="0" xfId="1" applyFont="1" applyAlignment="1">
      <alignment horizontal="center"/>
    </xf>
    <xf numFmtId="0" fontId="2" fillId="0" borderId="0" xfId="0" applyFont="1" applyBorder="1" applyAlignment="1">
      <alignment horizontal="left"/>
    </xf>
    <xf numFmtId="44" fontId="2" fillId="0" borderId="0" xfId="1"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xf>
    <xf numFmtId="44" fontId="2" fillId="0" borderId="0" xfId="1" applyFont="1" applyFill="1" applyBorder="1" applyAlignment="1">
      <alignment horizontal="center"/>
    </xf>
    <xf numFmtId="0" fontId="0" fillId="0" borderId="0" xfId="0" applyFill="1" applyBorder="1"/>
    <xf numFmtId="164" fontId="3" fillId="0" borderId="0" xfId="0" applyNumberFormat="1" applyFont="1" applyBorder="1" applyAlignment="1">
      <alignment horizontal="center"/>
    </xf>
    <xf numFmtId="8" fontId="3" fillId="0" borderId="0" xfId="0" applyNumberFormat="1" applyFont="1" applyBorder="1" applyAlignment="1">
      <alignment horizontal="right"/>
    </xf>
    <xf numFmtId="164" fontId="0" fillId="0" borderId="0" xfId="0" applyNumberFormat="1" applyBorder="1"/>
    <xf numFmtId="0" fontId="2" fillId="0" borderId="1" xfId="0" applyFont="1" applyBorder="1" applyAlignment="1">
      <alignment horizontal="left"/>
    </xf>
    <xf numFmtId="44" fontId="2" fillId="0" borderId="0" xfId="1" applyFont="1" applyFill="1" applyAlignment="1">
      <alignment horizontal="center"/>
    </xf>
    <xf numFmtId="8" fontId="2" fillId="0" borderId="0" xfId="0" applyNumberFormat="1" applyFont="1" applyFill="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xf>
    <xf numFmtId="44" fontId="2" fillId="0" borderId="1" xfId="1" applyFont="1" applyFill="1" applyBorder="1" applyAlignment="1">
      <alignment horizontal="center"/>
    </xf>
    <xf numFmtId="0" fontId="3" fillId="0" borderId="2" xfId="0" applyFont="1" applyBorder="1" applyAlignment="1">
      <alignment horizontal="left"/>
    </xf>
    <xf numFmtId="0" fontId="3" fillId="0" borderId="2" xfId="0" applyFont="1" applyBorder="1" applyAlignment="1">
      <alignment horizontal="center"/>
    </xf>
    <xf numFmtId="8" fontId="3" fillId="0" borderId="2" xfId="0" applyNumberFormat="1" applyFont="1" applyBorder="1" applyAlignment="1">
      <alignment horizontal="center"/>
    </xf>
    <xf numFmtId="0" fontId="3" fillId="0" borderId="2" xfId="0" applyFont="1" applyFill="1" applyBorder="1" applyAlignment="1">
      <alignment horizontal="center"/>
    </xf>
    <xf numFmtId="8" fontId="3" fillId="0" borderId="2" xfId="0" applyNumberFormat="1" applyFont="1" applyFill="1" applyBorder="1" applyAlignment="1">
      <alignment horizontal="center"/>
    </xf>
    <xf numFmtId="0" fontId="10" fillId="0" borderId="0" xfId="0" applyFont="1" applyBorder="1" applyAlignment="1">
      <alignment horizontal="center"/>
    </xf>
    <xf numFmtId="164" fontId="10" fillId="0" borderId="0" xfId="0" applyNumberFormat="1" applyFont="1" applyFill="1" applyBorder="1" applyAlignment="1">
      <alignment horizontal="center"/>
    </xf>
    <xf numFmtId="0" fontId="3" fillId="0" borderId="0" xfId="0" applyFont="1" applyAlignment="1">
      <alignment horizontal="right"/>
    </xf>
    <xf numFmtId="164" fontId="3" fillId="0" borderId="0" xfId="0" applyNumberFormat="1" applyFont="1" applyAlignment="1">
      <alignment horizontal="center"/>
    </xf>
    <xf numFmtId="0" fontId="8" fillId="0" borderId="0" xfId="0" applyFont="1" applyFill="1" applyBorder="1" applyAlignment="1">
      <alignment horizontal="center"/>
    </xf>
    <xf numFmtId="44" fontId="2" fillId="0" borderId="0" xfId="0" applyNumberFormat="1" applyFont="1" applyFill="1" applyBorder="1" applyAlignment="1">
      <alignment horizontal="center"/>
    </xf>
    <xf numFmtId="0" fontId="5" fillId="0" borderId="0" xfId="0" applyFont="1" applyFill="1" applyBorder="1" applyAlignment="1">
      <alignment horizontal="center"/>
    </xf>
    <xf numFmtId="44" fontId="0" fillId="0" borderId="0" xfId="1" applyFont="1" applyFill="1" applyBorder="1"/>
    <xf numFmtId="0" fontId="7" fillId="0" borderId="0" xfId="2" applyFill="1" applyBorder="1" applyAlignment="1"/>
    <xf numFmtId="164" fontId="2" fillId="0" borderId="0" xfId="0" applyNumberFormat="1" applyFont="1" applyBorder="1" applyAlignment="1">
      <alignment horizontal="left"/>
    </xf>
    <xf numFmtId="0" fontId="0" fillId="0" borderId="0" xfId="0" applyBorder="1"/>
    <xf numFmtId="0" fontId="2" fillId="0" borderId="0" xfId="0" applyFont="1" applyBorder="1" applyAlignment="1"/>
    <xf numFmtId="0" fontId="2" fillId="0" borderId="3" xfId="0" applyFont="1" applyBorder="1" applyAlignment="1">
      <alignment horizontal="center"/>
    </xf>
    <xf numFmtId="0" fontId="3" fillId="0" borderId="3" xfId="0" applyFont="1" applyBorder="1" applyAlignment="1"/>
    <xf numFmtId="164" fontId="3" fillId="0" borderId="3" xfId="0" applyNumberFormat="1" applyFont="1" applyBorder="1" applyAlignment="1">
      <alignment horizontal="center"/>
    </xf>
    <xf numFmtId="0" fontId="10" fillId="0" borderId="3" xfId="0" applyFont="1" applyBorder="1" applyAlignment="1">
      <alignment horizontal="center"/>
    </xf>
    <xf numFmtId="164" fontId="10" fillId="0" borderId="3" xfId="0" applyNumberFormat="1" applyFont="1" applyFill="1" applyBorder="1" applyAlignment="1">
      <alignment horizontal="center"/>
    </xf>
    <xf numFmtId="164" fontId="2" fillId="0" borderId="0" xfId="0" applyNumberFormat="1" applyFont="1" applyBorder="1" applyAlignment="1">
      <alignment horizontal="center"/>
    </xf>
    <xf numFmtId="44" fontId="2" fillId="0" borderId="0" xfId="1" applyFont="1" applyFill="1" applyBorder="1" applyAlignment="1">
      <alignment horizontal="center" vertical="center"/>
    </xf>
    <xf numFmtId="0" fontId="2" fillId="0" borderId="4" xfId="0" applyFont="1" applyBorder="1" applyAlignment="1">
      <alignment horizontal="center"/>
    </xf>
    <xf numFmtId="0" fontId="3" fillId="0" borderId="4" xfId="0" applyFont="1" applyBorder="1" applyAlignment="1">
      <alignment horizontal="left"/>
    </xf>
    <xf numFmtId="0" fontId="3" fillId="0" borderId="4" xfId="0" applyFont="1" applyFill="1" applyBorder="1" applyAlignment="1">
      <alignment horizontal="center"/>
    </xf>
    <xf numFmtId="44" fontId="3" fillId="0" borderId="4" xfId="0" applyNumberFormat="1" applyFont="1" applyFill="1" applyBorder="1" applyAlignment="1">
      <alignment horizontal="center"/>
    </xf>
    <xf numFmtId="164" fontId="3" fillId="0" borderId="4" xfId="0" applyNumberFormat="1" applyFont="1" applyFill="1" applyBorder="1" applyAlignment="1">
      <alignment horizontal="center" vertical="center"/>
    </xf>
    <xf numFmtId="0" fontId="2" fillId="0" borderId="1" xfId="0" applyFont="1" applyBorder="1" applyAlignment="1">
      <alignment horizontal="center"/>
    </xf>
    <xf numFmtId="0" fontId="2" fillId="0" borderId="4" xfId="0" applyFont="1" applyFill="1" applyBorder="1" applyAlignment="1">
      <alignment horizontal="center"/>
    </xf>
    <xf numFmtId="44" fontId="2" fillId="0" borderId="4" xfId="1" applyFont="1" applyFill="1" applyBorder="1" applyAlignment="1">
      <alignment horizontal="center"/>
    </xf>
    <xf numFmtId="7" fontId="3" fillId="0" borderId="4" xfId="3" applyNumberFormat="1" applyFont="1" applyFill="1" applyBorder="1" applyAlignment="1">
      <alignment horizontal="center"/>
    </xf>
    <xf numFmtId="0" fontId="2" fillId="0" borderId="2" xfId="0" applyFont="1" applyBorder="1" applyAlignment="1">
      <alignment horizontal="center"/>
    </xf>
    <xf numFmtId="164" fontId="2" fillId="0" borderId="1" xfId="1" applyNumberFormat="1" applyFont="1" applyFill="1" applyBorder="1" applyAlignment="1">
      <alignment horizontal="center"/>
    </xf>
    <xf numFmtId="44" fontId="11" fillId="0" borderId="0" xfId="1" applyFont="1" applyAlignment="1">
      <alignment horizontal="left"/>
    </xf>
    <xf numFmtId="16" fontId="11" fillId="0" borderId="0" xfId="1" applyNumberFormat="1" applyFont="1" applyAlignment="1">
      <alignment horizontal="left"/>
    </xf>
    <xf numFmtId="0" fontId="11" fillId="0" borderId="0" xfId="0" applyFont="1" applyAlignment="1">
      <alignment horizontal="left"/>
    </xf>
    <xf numFmtId="44" fontId="11" fillId="0" borderId="0" xfId="0" applyNumberFormat="1" applyFont="1" applyAlignment="1">
      <alignment horizontal="left"/>
    </xf>
    <xf numFmtId="164" fontId="11" fillId="0" borderId="0" xfId="0" applyNumberFormat="1" applyFont="1" applyAlignment="1">
      <alignment horizontal="left"/>
    </xf>
    <xf numFmtId="0" fontId="12" fillId="0" borderId="0" xfId="0" applyFont="1" applyBorder="1" applyAlignment="1">
      <alignment horizontal="left"/>
    </xf>
    <xf numFmtId="0" fontId="12" fillId="0" borderId="0" xfId="0" applyFont="1" applyAlignment="1">
      <alignment horizontal="left"/>
    </xf>
  </cellXfs>
  <cellStyles count="4">
    <cellStyle name="Currency" xfId="1" builtinId="4"/>
    <cellStyle name="Currency [0]" xfId="3" builtinId="7"/>
    <cellStyle name="Normal" xfId="0" builtinId="0"/>
    <cellStyle name="Title" xfId="2" builtinId="15"/>
  </cellStyles>
  <dxfs count="1">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B8AD8-D9D6-8D46-A2B6-A4EEE9FFBC8F}">
  <dimension ref="A1:N66"/>
  <sheetViews>
    <sheetView tabSelected="1" zoomScale="200" zoomScaleNormal="200" zoomScalePageLayoutView="180" workbookViewId="0">
      <selection activeCell="A33" sqref="A33"/>
    </sheetView>
  </sheetViews>
  <sheetFormatPr baseColWidth="10" defaultColWidth="9.1640625" defaultRowHeight="14" x14ac:dyDescent="0.15"/>
  <cols>
    <col min="1" max="1" width="9.5" style="1" bestFit="1" customWidth="1"/>
    <col min="2" max="2" width="57.83203125" style="2" customWidth="1"/>
    <col min="3" max="3" width="8.1640625" style="1" bestFit="1" customWidth="1"/>
    <col min="4" max="4" width="9.5" style="3" bestFit="1" customWidth="1"/>
    <col min="5" max="5" width="10.6640625" style="1" bestFit="1" customWidth="1"/>
    <col min="6" max="6" width="85" style="1" bestFit="1" customWidth="1"/>
    <col min="7" max="13" width="8.83203125" style="1" customWidth="1"/>
    <col min="14" max="16384" width="9.1640625" style="1"/>
  </cols>
  <sheetData>
    <row r="1" spans="1:11" ht="18" x14ac:dyDescent="0.2">
      <c r="B1" s="6" t="s">
        <v>51</v>
      </c>
      <c r="C1" s="2"/>
      <c r="D1" s="9"/>
      <c r="G1" s="14"/>
      <c r="H1" s="24"/>
      <c r="I1" s="24"/>
      <c r="J1" s="24"/>
      <c r="K1" s="14"/>
    </row>
    <row r="2" spans="1:11" ht="23" x14ac:dyDescent="0.25">
      <c r="B2" s="4"/>
      <c r="G2" s="14"/>
      <c r="H2" s="40"/>
      <c r="I2" s="40"/>
      <c r="J2" s="40"/>
      <c r="K2" s="14"/>
    </row>
    <row r="3" spans="1:11" s="7" customFormat="1" x14ac:dyDescent="0.15">
      <c r="A3" s="7" t="s">
        <v>14</v>
      </c>
      <c r="B3" s="27" t="s">
        <v>32</v>
      </c>
      <c r="C3" s="28" t="s">
        <v>41</v>
      </c>
      <c r="D3" s="29" t="s">
        <v>1</v>
      </c>
      <c r="E3" s="28" t="s">
        <v>0</v>
      </c>
      <c r="F3" s="7" t="s">
        <v>17</v>
      </c>
      <c r="G3" s="15"/>
      <c r="H3" s="24"/>
      <c r="I3" s="24"/>
      <c r="J3" s="24"/>
      <c r="K3" s="15"/>
    </row>
    <row r="4" spans="1:11" ht="18" x14ac:dyDescent="0.2">
      <c r="A4" s="1">
        <v>1</v>
      </c>
      <c r="B4" s="2" t="s">
        <v>8</v>
      </c>
      <c r="C4" s="1">
        <v>22</v>
      </c>
      <c r="D4" s="11">
        <v>550</v>
      </c>
      <c r="E4" s="11">
        <f>D4*C4</f>
        <v>12100</v>
      </c>
      <c r="F4" s="62" t="s">
        <v>18</v>
      </c>
      <c r="G4" s="14"/>
      <c r="H4" s="36"/>
      <c r="I4" s="36"/>
      <c r="J4" s="36"/>
      <c r="K4" s="14"/>
    </row>
    <row r="5" spans="1:11" x14ac:dyDescent="0.15">
      <c r="A5" s="1">
        <v>2</v>
      </c>
      <c r="B5" s="2" t="s">
        <v>9</v>
      </c>
      <c r="C5" s="1">
        <v>23</v>
      </c>
      <c r="D5" s="11">
        <v>500</v>
      </c>
      <c r="E5" s="11">
        <f>C5*D5</f>
        <v>11500</v>
      </c>
      <c r="F5" s="62" t="s">
        <v>19</v>
      </c>
      <c r="G5" s="14"/>
      <c r="H5" s="24"/>
      <c r="I5" s="37"/>
      <c r="J5" s="37"/>
      <c r="K5" s="14"/>
    </row>
    <row r="6" spans="1:11" x14ac:dyDescent="0.15">
      <c r="A6" s="1">
        <v>3</v>
      </c>
      <c r="B6" s="2" t="s">
        <v>30</v>
      </c>
      <c r="C6" s="1">
        <v>3</v>
      </c>
      <c r="D6" s="11">
        <v>500</v>
      </c>
      <c r="E6" s="11">
        <f>D6*C6</f>
        <v>1500</v>
      </c>
      <c r="F6" s="62" t="s">
        <v>28</v>
      </c>
      <c r="G6" s="12"/>
      <c r="H6" s="24"/>
      <c r="I6" s="16"/>
      <c r="J6" s="37"/>
      <c r="K6" s="14"/>
    </row>
    <row r="7" spans="1:11" x14ac:dyDescent="0.15">
      <c r="A7" s="1">
        <v>4</v>
      </c>
      <c r="B7" s="68" t="s">
        <v>38</v>
      </c>
      <c r="D7" s="11"/>
      <c r="E7" s="11">
        <f>SUM(E4:E6)*-0.1</f>
        <v>-2510</v>
      </c>
      <c r="F7" s="62"/>
      <c r="G7" s="12"/>
      <c r="H7" s="24"/>
      <c r="I7" s="16"/>
      <c r="J7" s="37"/>
      <c r="K7" s="14"/>
    </row>
    <row r="8" spans="1:11" x14ac:dyDescent="0.15">
      <c r="A8" s="1">
        <v>5</v>
      </c>
      <c r="B8" s="2" t="s">
        <v>31</v>
      </c>
      <c r="C8" s="10">
        <v>1</v>
      </c>
      <c r="D8" s="22">
        <v>1000</v>
      </c>
      <c r="E8" s="22">
        <f>D8*C8</f>
        <v>1000</v>
      </c>
      <c r="F8" s="63" t="s">
        <v>27</v>
      </c>
      <c r="G8" s="12"/>
      <c r="H8" s="24"/>
      <c r="I8" s="37"/>
      <c r="J8" s="37"/>
      <c r="K8" s="14"/>
    </row>
    <row r="9" spans="1:11" x14ac:dyDescent="0.15">
      <c r="A9" s="1">
        <v>6</v>
      </c>
      <c r="B9" s="67" t="s">
        <v>37</v>
      </c>
      <c r="C9" s="24"/>
      <c r="D9" s="16"/>
      <c r="E9" s="16">
        <f>E8*-0.5</f>
        <v>-500</v>
      </c>
      <c r="F9" s="63" t="s">
        <v>26</v>
      </c>
      <c r="G9" s="12"/>
      <c r="H9" s="24"/>
      <c r="I9" s="37"/>
      <c r="J9" s="37"/>
      <c r="K9" s="14"/>
    </row>
    <row r="10" spans="1:11" x14ac:dyDescent="0.15">
      <c r="A10" s="51">
        <v>7</v>
      </c>
      <c r="B10" s="52" t="s">
        <v>7</v>
      </c>
      <c r="C10" s="57"/>
      <c r="D10" s="58"/>
      <c r="E10" s="59">
        <f>SUM(E4:E9)</f>
        <v>23090</v>
      </c>
      <c r="F10" s="62" t="s">
        <v>29</v>
      </c>
      <c r="G10" s="12"/>
      <c r="H10" s="24"/>
      <c r="I10" s="37"/>
      <c r="J10" s="37"/>
      <c r="K10" s="14"/>
    </row>
    <row r="11" spans="1:11" x14ac:dyDescent="0.15">
      <c r="C11" s="10"/>
      <c r="D11" s="23"/>
      <c r="E11" s="10"/>
      <c r="F11" s="62"/>
      <c r="G11" s="12"/>
      <c r="H11" s="37"/>
      <c r="I11" s="16"/>
      <c r="J11" s="37"/>
      <c r="K11" s="14"/>
    </row>
    <row r="12" spans="1:11" x14ac:dyDescent="0.15">
      <c r="A12" s="60"/>
      <c r="B12" s="27" t="s">
        <v>6</v>
      </c>
      <c r="C12" s="28" t="s">
        <v>41</v>
      </c>
      <c r="D12" s="31" t="s">
        <v>1</v>
      </c>
      <c r="E12" s="30" t="s">
        <v>0</v>
      </c>
      <c r="F12" s="62"/>
      <c r="G12" s="12"/>
      <c r="H12" s="24"/>
      <c r="I12" s="16"/>
      <c r="J12" s="37"/>
      <c r="K12" s="14"/>
    </row>
    <row r="13" spans="1:11" x14ac:dyDescent="0.15">
      <c r="A13" s="1">
        <v>8</v>
      </c>
      <c r="B13" s="2" t="s">
        <v>10</v>
      </c>
      <c r="C13" s="10">
        <v>45</v>
      </c>
      <c r="D13" s="22">
        <v>78</v>
      </c>
      <c r="E13" s="22">
        <f>C13*D13</f>
        <v>3510</v>
      </c>
      <c r="F13" s="62" t="s">
        <v>42</v>
      </c>
      <c r="G13" s="12"/>
      <c r="H13" s="24"/>
      <c r="I13" s="16"/>
      <c r="J13" s="37"/>
      <c r="K13" s="14"/>
    </row>
    <row r="14" spans="1:11" x14ac:dyDescent="0.15">
      <c r="A14" s="1">
        <v>9</v>
      </c>
      <c r="B14" s="2" t="s">
        <v>45</v>
      </c>
      <c r="C14" s="10">
        <v>0</v>
      </c>
      <c r="D14" s="22">
        <v>850</v>
      </c>
      <c r="E14" s="22">
        <f>C14*D14</f>
        <v>0</v>
      </c>
      <c r="F14" s="62" t="s">
        <v>43</v>
      </c>
      <c r="G14" s="12"/>
      <c r="H14" s="24"/>
      <c r="I14" s="16"/>
      <c r="J14" s="37"/>
      <c r="K14" s="14"/>
    </row>
    <row r="15" spans="1:11" x14ac:dyDescent="0.15">
      <c r="A15" s="1">
        <v>10</v>
      </c>
      <c r="B15" s="2" t="s">
        <v>4</v>
      </c>
      <c r="C15" s="10">
        <v>3</v>
      </c>
      <c r="D15" s="22">
        <v>100</v>
      </c>
      <c r="E15" s="22">
        <f>D15*C15</f>
        <v>300</v>
      </c>
      <c r="F15" s="64" t="s">
        <v>44</v>
      </c>
      <c r="G15" s="14"/>
      <c r="H15" s="24"/>
      <c r="I15" s="16"/>
      <c r="J15" s="37"/>
      <c r="K15" s="14"/>
    </row>
    <row r="16" spans="1:11" x14ac:dyDescent="0.15">
      <c r="A16" s="1">
        <v>11</v>
      </c>
      <c r="B16" s="2" t="s">
        <v>2</v>
      </c>
      <c r="C16" s="10">
        <v>3</v>
      </c>
      <c r="D16" s="22">
        <v>205</v>
      </c>
      <c r="E16" s="22">
        <f>D16*C16</f>
        <v>615</v>
      </c>
      <c r="F16" s="64" t="s">
        <v>20</v>
      </c>
      <c r="G16" s="14"/>
      <c r="H16" s="24"/>
      <c r="I16" s="16"/>
      <c r="J16" s="16"/>
      <c r="K16" s="14"/>
    </row>
    <row r="17" spans="1:14" x14ac:dyDescent="0.15">
      <c r="A17" s="1">
        <v>12</v>
      </c>
      <c r="B17" s="2" t="s">
        <v>36</v>
      </c>
      <c r="C17" s="10">
        <v>3</v>
      </c>
      <c r="D17" s="22">
        <v>49.85</v>
      </c>
      <c r="E17" s="22">
        <f>C17*D17</f>
        <v>149.55000000000001</v>
      </c>
      <c r="F17" s="64" t="s">
        <v>39</v>
      </c>
      <c r="G17" s="14"/>
      <c r="H17" s="24"/>
      <c r="I17" s="16"/>
      <c r="J17" s="16"/>
      <c r="K17" s="14"/>
    </row>
    <row r="18" spans="1:14" x14ac:dyDescent="0.15">
      <c r="A18" s="1">
        <v>13</v>
      </c>
      <c r="B18" s="2" t="s">
        <v>34</v>
      </c>
      <c r="C18" s="10">
        <v>48</v>
      </c>
      <c r="D18" s="22">
        <v>145</v>
      </c>
      <c r="E18" s="22">
        <f>D18*C18</f>
        <v>6960</v>
      </c>
      <c r="F18" s="64" t="s">
        <v>33</v>
      </c>
      <c r="G18" s="14"/>
      <c r="H18" s="24"/>
      <c r="I18" s="16"/>
      <c r="J18" s="16"/>
      <c r="K18" s="14"/>
    </row>
    <row r="19" spans="1:14" x14ac:dyDescent="0.15">
      <c r="A19" s="1">
        <v>14</v>
      </c>
      <c r="B19" s="2" t="s">
        <v>3</v>
      </c>
      <c r="C19" s="10">
        <v>45</v>
      </c>
      <c r="D19" s="22">
        <v>20</v>
      </c>
      <c r="E19" s="22">
        <f>C19*D19</f>
        <v>900</v>
      </c>
      <c r="F19" s="64" t="s">
        <v>21</v>
      </c>
      <c r="G19" s="15"/>
      <c r="H19" s="38"/>
      <c r="I19" s="38"/>
      <c r="J19" s="38"/>
      <c r="K19" s="15"/>
      <c r="L19" s="7"/>
      <c r="M19" s="7"/>
      <c r="N19" s="7"/>
    </row>
    <row r="20" spans="1:14" ht="18" x14ac:dyDescent="0.2">
      <c r="A20" s="1">
        <v>15</v>
      </c>
      <c r="B20" s="2" t="s">
        <v>5</v>
      </c>
      <c r="C20" s="10">
        <v>3</v>
      </c>
      <c r="D20" s="22">
        <v>40</v>
      </c>
      <c r="E20" s="22">
        <f>D20*C20</f>
        <v>120</v>
      </c>
      <c r="F20" s="64" t="s">
        <v>22</v>
      </c>
      <c r="G20" s="15"/>
      <c r="H20" s="36"/>
      <c r="I20" s="36"/>
      <c r="J20" s="38"/>
      <c r="K20" s="15"/>
      <c r="L20" s="7"/>
      <c r="M20" s="7"/>
      <c r="N20" s="7"/>
    </row>
    <row r="21" spans="1:14" ht="18" x14ac:dyDescent="0.2">
      <c r="A21" s="1">
        <v>16</v>
      </c>
      <c r="B21" s="2" t="s">
        <v>12</v>
      </c>
      <c r="C21" s="10">
        <v>1</v>
      </c>
      <c r="D21" s="22">
        <v>0</v>
      </c>
      <c r="E21" s="22">
        <v>0</v>
      </c>
      <c r="F21" s="64" t="s">
        <v>23</v>
      </c>
      <c r="G21" s="15"/>
      <c r="H21" s="36"/>
      <c r="I21" s="36"/>
      <c r="J21" s="38"/>
      <c r="K21" s="15"/>
      <c r="L21" s="7"/>
      <c r="M21" s="7"/>
      <c r="N21" s="7"/>
    </row>
    <row r="22" spans="1:14" ht="18" x14ac:dyDescent="0.2">
      <c r="A22" s="1">
        <v>17</v>
      </c>
      <c r="B22" s="2" t="s">
        <v>52</v>
      </c>
      <c r="C22" s="10">
        <v>48</v>
      </c>
      <c r="D22" s="22">
        <v>35</v>
      </c>
      <c r="E22" s="22">
        <f>D22*C22</f>
        <v>1680</v>
      </c>
      <c r="F22" s="64" t="s">
        <v>40</v>
      </c>
      <c r="G22" s="15"/>
      <c r="H22" s="36"/>
      <c r="I22" s="36"/>
      <c r="J22" s="38"/>
      <c r="K22" s="15"/>
      <c r="L22" s="7"/>
      <c r="M22" s="7"/>
      <c r="N22" s="7"/>
    </row>
    <row r="23" spans="1:14" ht="18" x14ac:dyDescent="0.2">
      <c r="A23" s="1">
        <v>18</v>
      </c>
      <c r="B23" s="12" t="s">
        <v>48</v>
      </c>
      <c r="C23" s="24">
        <v>1</v>
      </c>
      <c r="D23" s="16">
        <v>200</v>
      </c>
      <c r="E23" s="22">
        <f>D23*C23</f>
        <v>200</v>
      </c>
      <c r="F23" s="65" t="s">
        <v>46</v>
      </c>
      <c r="G23" s="15"/>
      <c r="H23" s="36"/>
      <c r="I23" s="36"/>
      <c r="J23" s="38"/>
      <c r="K23" s="15"/>
      <c r="L23" s="7"/>
      <c r="M23" s="7"/>
      <c r="N23" s="7"/>
    </row>
    <row r="24" spans="1:14" ht="18" x14ac:dyDescent="0.2">
      <c r="A24" s="1">
        <v>19</v>
      </c>
      <c r="B24" s="67" t="s">
        <v>47</v>
      </c>
      <c r="C24" s="24">
        <v>1</v>
      </c>
      <c r="D24" s="16">
        <f>SUM(E13:E23)*0.05</f>
        <v>721.72749999999996</v>
      </c>
      <c r="E24" s="22">
        <f>D24*C24</f>
        <v>721.72749999999996</v>
      </c>
      <c r="F24" s="65"/>
      <c r="G24" s="15"/>
      <c r="H24" s="36"/>
      <c r="I24" s="36"/>
      <c r="J24" s="38"/>
      <c r="K24" s="15"/>
      <c r="L24" s="7"/>
      <c r="M24" s="7"/>
      <c r="N24" s="7"/>
    </row>
    <row r="25" spans="1:14" ht="15.75" customHeight="1" x14ac:dyDescent="0.15">
      <c r="A25" s="51">
        <v>20</v>
      </c>
      <c r="B25" s="52" t="s">
        <v>11</v>
      </c>
      <c r="C25" s="53"/>
      <c r="D25" s="54"/>
      <c r="E25" s="55">
        <f>SUM(E13:E24)</f>
        <v>15156.2775</v>
      </c>
      <c r="F25" s="64"/>
      <c r="G25" s="12"/>
      <c r="H25" s="17"/>
      <c r="I25" s="39"/>
      <c r="J25" s="17"/>
      <c r="K25" s="15"/>
      <c r="L25" s="7"/>
      <c r="M25" s="7"/>
      <c r="N25" s="7"/>
    </row>
    <row r="26" spans="1:14" ht="15.75" customHeight="1" x14ac:dyDescent="0.15">
      <c r="B26" s="12"/>
      <c r="C26" s="24"/>
      <c r="D26" s="16"/>
      <c r="E26" s="16"/>
      <c r="F26" s="64"/>
      <c r="G26" s="12"/>
      <c r="H26" s="17"/>
      <c r="I26" s="39"/>
      <c r="J26" s="17"/>
      <c r="K26" s="15"/>
      <c r="L26" s="7"/>
      <c r="M26" s="7"/>
      <c r="N26" s="7"/>
    </row>
    <row r="27" spans="1:14" s="7" customFormat="1" x14ac:dyDescent="0.15">
      <c r="A27" s="56">
        <v>21</v>
      </c>
      <c r="B27" s="21" t="s">
        <v>13</v>
      </c>
      <c r="C27" s="25"/>
      <c r="D27" s="26"/>
      <c r="E27" s="61">
        <f>E10-E25</f>
        <v>7933.7224999999999</v>
      </c>
      <c r="F27" s="64" t="s">
        <v>35</v>
      </c>
      <c r="G27" s="12"/>
      <c r="H27" s="17"/>
      <c r="I27" s="39"/>
      <c r="J27" s="17"/>
      <c r="K27" s="15"/>
    </row>
    <row r="28" spans="1:14" s="7" customFormat="1" x14ac:dyDescent="0.15">
      <c r="A28" s="1"/>
      <c r="B28" s="12"/>
      <c r="C28" s="24"/>
      <c r="D28" s="16"/>
      <c r="E28" s="16"/>
      <c r="F28" s="64"/>
      <c r="G28" s="12"/>
      <c r="H28" s="17"/>
      <c r="I28" s="39"/>
      <c r="J28" s="17"/>
      <c r="K28" s="15"/>
    </row>
    <row r="29" spans="1:14" s="7" customFormat="1" x14ac:dyDescent="0.15">
      <c r="A29" s="1">
        <v>22</v>
      </c>
      <c r="B29" s="12" t="s">
        <v>50</v>
      </c>
      <c r="C29" s="24"/>
      <c r="D29" s="16"/>
      <c r="E29" s="16">
        <v>750</v>
      </c>
      <c r="F29" s="64"/>
      <c r="G29" s="12"/>
      <c r="H29" s="17"/>
      <c r="I29" s="39"/>
      <c r="J29" s="17"/>
      <c r="K29" s="15"/>
    </row>
    <row r="30" spans="1:14" s="7" customFormat="1" x14ac:dyDescent="0.15">
      <c r="A30" s="1">
        <v>23</v>
      </c>
      <c r="B30" s="43" t="s">
        <v>15</v>
      </c>
      <c r="C30" s="49"/>
      <c r="D30" s="13"/>
      <c r="E30" s="50">
        <v>6000</v>
      </c>
      <c r="F30" s="64" t="s">
        <v>25</v>
      </c>
      <c r="G30" s="12"/>
      <c r="H30" s="17"/>
      <c r="I30" s="39"/>
      <c r="J30" s="17"/>
      <c r="K30" s="15"/>
    </row>
    <row r="31" spans="1:14" s="7" customFormat="1" x14ac:dyDescent="0.15">
      <c r="A31" s="1">
        <v>24</v>
      </c>
      <c r="B31" s="43" t="s">
        <v>49</v>
      </c>
      <c r="C31" s="49"/>
      <c r="D31" s="13"/>
      <c r="E31" s="50">
        <v>900</v>
      </c>
      <c r="F31" s="64"/>
      <c r="G31" s="12"/>
      <c r="H31" s="17"/>
      <c r="I31" s="39"/>
      <c r="J31" s="17"/>
      <c r="K31" s="15"/>
    </row>
    <row r="32" spans="1:14" s="7" customFormat="1" ht="15" thickBot="1" x14ac:dyDescent="0.2">
      <c r="A32" s="44">
        <v>25</v>
      </c>
      <c r="B32" s="45" t="s">
        <v>16</v>
      </c>
      <c r="C32" s="46"/>
      <c r="D32" s="47"/>
      <c r="E32" s="48">
        <f>E27-SUM(E29:E31)</f>
        <v>283.72249999999985</v>
      </c>
      <c r="F32" s="66" t="s">
        <v>24</v>
      </c>
      <c r="G32" s="41"/>
      <c r="H32" s="42"/>
      <c r="I32" s="42"/>
      <c r="J32" s="42"/>
      <c r="K32" s="14"/>
      <c r="L32" s="1"/>
      <c r="M32" s="1"/>
      <c r="N32" s="1"/>
    </row>
    <row r="33" spans="2:11" s="7" customFormat="1" x14ac:dyDescent="0.15">
      <c r="B33" s="19"/>
      <c r="C33" s="18"/>
      <c r="D33" s="32"/>
      <c r="E33" s="33"/>
      <c r="F33"/>
      <c r="G33" s="14"/>
      <c r="H33" s="14"/>
      <c r="I33" s="14"/>
      <c r="J33" s="14"/>
      <c r="K33" s="15"/>
    </row>
    <row r="34" spans="2:11" x14ac:dyDescent="0.15">
      <c r="B34" s="19"/>
      <c r="C34" s="18"/>
      <c r="D34" s="20"/>
      <c r="E34" s="17"/>
      <c r="F34"/>
      <c r="G34" s="14"/>
      <c r="H34" s="14"/>
      <c r="I34" s="14"/>
      <c r="J34" s="14"/>
      <c r="K34" s="14"/>
    </row>
    <row r="35" spans="2:11" x14ac:dyDescent="0.15">
      <c r="B35" s="34"/>
      <c r="C35" s="5"/>
      <c r="D35"/>
      <c r="E35"/>
      <c r="F35"/>
      <c r="G35" s="14"/>
      <c r="H35" s="14"/>
      <c r="I35" s="14"/>
      <c r="J35" s="14"/>
      <c r="K35" s="14"/>
    </row>
    <row r="36" spans="2:11" x14ac:dyDescent="0.15">
      <c r="B36" s="34"/>
      <c r="C36" s="35"/>
      <c r="D36"/>
      <c r="E36"/>
      <c r="F36"/>
    </row>
    <row r="37" spans="2:11" x14ac:dyDescent="0.15">
      <c r="B37" s="1"/>
      <c r="C37" s="2"/>
      <c r="D37"/>
      <c r="E37"/>
      <c r="F37"/>
    </row>
    <row r="38" spans="2:11" x14ac:dyDescent="0.15">
      <c r="B38" s="1"/>
      <c r="D38"/>
      <c r="E38"/>
      <c r="F38"/>
    </row>
    <row r="39" spans="2:11" x14ac:dyDescent="0.15">
      <c r="B39" s="5"/>
      <c r="D39"/>
    </row>
    <row r="40" spans="2:11" x14ac:dyDescent="0.15">
      <c r="B40" s="1"/>
      <c r="C40" s="5"/>
      <c r="D40"/>
    </row>
    <row r="41" spans="2:11" x14ac:dyDescent="0.15">
      <c r="D41"/>
      <c r="G41" s="5"/>
      <c r="H41" s="5"/>
      <c r="I41" s="5"/>
      <c r="J41" s="5"/>
    </row>
    <row r="42" spans="2:11" x14ac:dyDescent="0.15">
      <c r="C42" s="5"/>
      <c r="D42"/>
      <c r="E42" s="5"/>
      <c r="F42" s="5"/>
    </row>
    <row r="43" spans="2:11" x14ac:dyDescent="0.15">
      <c r="C43" s="5"/>
      <c r="D43"/>
      <c r="G43" s="5"/>
      <c r="H43" s="5"/>
      <c r="I43" s="5"/>
      <c r="J43" s="5"/>
    </row>
    <row r="44" spans="2:11" s="5" customFormat="1" x14ac:dyDescent="0.15">
      <c r="B44" s="2"/>
      <c r="C44" s="1"/>
      <c r="D44"/>
    </row>
    <row r="45" spans="2:11" x14ac:dyDescent="0.15">
      <c r="C45" s="5"/>
      <c r="D45"/>
      <c r="E45" s="5"/>
      <c r="F45" s="5"/>
    </row>
    <row r="46" spans="2:11" s="5" customFormat="1" x14ac:dyDescent="0.15">
      <c r="B46" s="2"/>
      <c r="C46" s="7"/>
      <c r="D46"/>
      <c r="E46" s="1"/>
      <c r="F46" s="1"/>
    </row>
    <row r="47" spans="2:11" s="5" customFormat="1" x14ac:dyDescent="0.15">
      <c r="B47" s="2"/>
      <c r="C47" s="1"/>
      <c r="D47" s="1"/>
      <c r="G47" s="7"/>
      <c r="H47" s="7"/>
      <c r="I47" s="7"/>
      <c r="J47" s="7"/>
    </row>
    <row r="48" spans="2:11" x14ac:dyDescent="0.15">
      <c r="D48" s="1"/>
      <c r="E48" s="7"/>
      <c r="F48" s="7"/>
    </row>
    <row r="49" spans="2:14" x14ac:dyDescent="0.15">
      <c r="D49" s="1"/>
    </row>
    <row r="50" spans="2:14" s="5" customFormat="1" x14ac:dyDescent="0.15">
      <c r="B50" s="2"/>
      <c r="C50" s="1"/>
      <c r="D50" s="1"/>
      <c r="E50" s="1"/>
      <c r="F50" s="1"/>
      <c r="G50" s="1"/>
      <c r="H50" s="1"/>
      <c r="I50" s="1"/>
      <c r="J50" s="1"/>
    </row>
    <row r="51" spans="2:14" s="7" customFormat="1" x14ac:dyDescent="0.15">
      <c r="B51" s="2"/>
      <c r="C51" s="1"/>
      <c r="D51" s="1"/>
      <c r="E51" s="1"/>
      <c r="F51" s="1"/>
      <c r="G51" s="1"/>
      <c r="H51" s="1"/>
      <c r="I51" s="1"/>
      <c r="J51" s="1"/>
    </row>
    <row r="52" spans="2:14" x14ac:dyDescent="0.15">
      <c r="D52" s="1"/>
    </row>
    <row r="53" spans="2:14" x14ac:dyDescent="0.15">
      <c r="D53" s="1"/>
    </row>
    <row r="54" spans="2:14" x14ac:dyDescent="0.15">
      <c r="D54" s="1"/>
    </row>
    <row r="55" spans="2:14" x14ac:dyDescent="0.15">
      <c r="D55" s="1"/>
    </row>
    <row r="56" spans="2:14" x14ac:dyDescent="0.15">
      <c r="B56" s="8"/>
      <c r="D56" s="1"/>
    </row>
    <row r="57" spans="2:14" x14ac:dyDescent="0.15">
      <c r="H57" s="10"/>
    </row>
    <row r="58" spans="2:14" x14ac:dyDescent="0.15">
      <c r="F58" s="10"/>
      <c r="G58" s="5"/>
      <c r="H58" s="10"/>
      <c r="K58" s="10"/>
      <c r="L58" s="10"/>
    </row>
    <row r="59" spans="2:14" x14ac:dyDescent="0.15">
      <c r="F59" s="10"/>
      <c r="I59" s="10"/>
      <c r="J59" s="10"/>
      <c r="K59" s="10"/>
      <c r="L59" s="10"/>
    </row>
    <row r="60" spans="2:14" x14ac:dyDescent="0.15">
      <c r="I60" s="10"/>
      <c r="J60" s="10"/>
    </row>
    <row r="61" spans="2:14" x14ac:dyDescent="0.15">
      <c r="F61" s="5"/>
    </row>
    <row r="62" spans="2:14" x14ac:dyDescent="0.15">
      <c r="H62" s="5"/>
    </row>
    <row r="63" spans="2:14" x14ac:dyDescent="0.15">
      <c r="K63" s="5"/>
      <c r="L63" s="5"/>
      <c r="M63" s="5"/>
      <c r="N63" s="5"/>
    </row>
    <row r="64" spans="2:14" x14ac:dyDescent="0.15">
      <c r="I64" s="5"/>
      <c r="J64" s="5"/>
    </row>
    <row r="66" spans="2:14" s="5" customFormat="1" x14ac:dyDescent="0.15">
      <c r="B66" s="2"/>
      <c r="C66" s="1"/>
      <c r="D66" s="3"/>
      <c r="E66" s="1"/>
      <c r="F66" s="1"/>
      <c r="G66" s="1"/>
      <c r="H66" s="1"/>
      <c r="I66" s="1"/>
      <c r="J66" s="1"/>
      <c r="K66" s="1"/>
      <c r="L66" s="1"/>
      <c r="M66" s="1"/>
      <c r="N66" s="1"/>
    </row>
  </sheetData>
  <conditionalFormatting sqref="E10">
    <cfRule type="cellIs" dxfId="0" priority="1" stopIfTrue="1" operator="greaterThan">
      <formula>0</formula>
    </cfRule>
  </conditionalFormatting>
  <pageMargins left="0.75" right="0.75" top="1" bottom="1" header="0.5" footer="0.5"/>
  <pageSetup orientation="portrait" horizontalDpi="1200" verticalDpi="1200"/>
  <headerFooter alignWithMargins="0"/>
  <ignoredErrors>
    <ignoredError sqref="E18:E19 E17 E7 E5" formula="1"/>
  </ignoredErrors>
</worksheet>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Spring Chapter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Chapter Budget</dc:title>
  <dc:subject>&amp;lt;p&amp;gt;Formal  Awards  Rho  Epsilon  Sigma  Phi  Delta  Kappa  Iota  Tau  Gamma  Theta  Beta  Alpha  Chapter Budget  Active Dues  Number of Members  Total  Amount  Receivables  Expenses  General Fraternity Dues  Initiation Fees  Liability Insurance  High Zeta Budget  Total Credits  Total Expenses  Reserve Fund  --------------&amp;lt;/p&amp;gt;</dc:subject>
  <dc:creator>BUILTIN BUILTIN</dc:creator>
  <cp:keywords>Sample Chapter Budget</cp:keywords>
  <dc:description>&amp;lt;p&amp;gt;Formal  Awards  Rho  Epsilon  Sigma  Phi  Delta  Kappa  Iota  Tau  Gamma  Theta  Beta  Alpha  Chapter Budget  Active Dues  Number of Members  Total  Amount  Receivables  Expenses  General Fraternity Dues  Initiation Fees  Liability Insurance  High Zeta Budget  Total Credits  Total Expenses  Reserve Fund  --------------&amp;lt;/p&amp;gt;</dc:description>
  <cp:lastModifiedBy>Anne Schulte</cp:lastModifiedBy>
  <dcterms:created xsi:type="dcterms:W3CDTF">2001-10-26T01:29:38Z</dcterms:created>
  <dcterms:modified xsi:type="dcterms:W3CDTF">2021-01-29T16:10:39Z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ID">
    <vt:i4>1006</vt:i4>
  </property>
  <property fmtid="{D5CDD505-2E9C-101B-9397-08002B2CF9AE}" pid="3" name="EktContentLanguage">
    <vt:i4>1033</vt:i4>
  </property>
  <property fmtid="{D5CDD505-2E9C-101B-9397-08002B2CF9AE}" pid="4" name="EktFolderId">
    <vt:i4>762</vt:i4>
  </property>
  <property fmtid="{D5CDD505-2E9C-101B-9397-08002B2CF9AE}" pid="5" name="EktQuickLink">
    <vt:lpwstr>javascript:void window.open('/WorkArea/showcontent.aspx?id=1006','showcontent','toolbar=0,location=0,directories=0,status=0,menubar=0,scrollbars=1,resizable=1,width=700,height=600')</vt:lpwstr>
  </property>
  <property fmtid="{D5CDD505-2E9C-101B-9397-08002B2CF9AE}" pid="6" name="EktContentType">
    <vt:i4>101</vt:i4>
  </property>
  <property fmtid="{D5CDD505-2E9C-101B-9397-08002B2CF9AE}" pid="7" name="EktFolderName">
    <vt:lpwstr/>
  </property>
  <property fmtid="{D5CDD505-2E9C-101B-9397-08002B2CF9AE}" pid="8" name="EktCmsPath">
    <vt:lpwstr>&amp;lt;p&amp;gt;Formal  Awards  Rho  Epsilon  Sigma  Phi  Delta  Kappa  Iota  Tau  Gamma  Theta  Beta  Alpha  Chapter Budget  Active Dues  Number of Members  Total  Amount  Receivables  Expenses  General Fraternity Dues  Initiation Fees  Liability Insurance  Hig</vt:lpwstr>
  </property>
  <property fmtid="{D5CDD505-2E9C-101B-9397-08002B2CF9AE}" pid="9" name="EktExpiryType">
    <vt:i4>1</vt:i4>
  </property>
  <property fmtid="{D5CDD505-2E9C-101B-9397-08002B2CF9AE}" pid="10" name="EktDateCreated">
    <vt:filetime>2008-06-18T19:32:52Z</vt:filetime>
  </property>
  <property fmtid="{D5CDD505-2E9C-101B-9397-08002B2CF9AE}" pid="11" name="EktDateModified">
    <vt:filetime>2008-06-18T19:38:16Z</vt:filetime>
  </property>
  <property fmtid="{D5CDD505-2E9C-101B-9397-08002B2CF9AE}" pid="12" name="EktTaxCategory">
    <vt:lpwstr/>
  </property>
  <property fmtid="{D5CDD505-2E9C-101B-9397-08002B2CF9AE}" pid="13" name="EktCmsSize">
    <vt:i4>50176</vt:i4>
  </property>
  <property fmtid="{D5CDD505-2E9C-101B-9397-08002B2CF9AE}" pid="14" name="EktSearchable">
    <vt:i4>1</vt:i4>
  </property>
  <property fmtid="{D5CDD505-2E9C-101B-9397-08002B2CF9AE}" pid="15" name="EktEDescription">
    <vt:lpwstr>Summary &amp;lt;p&amp;gt;Formal  Awards  Rho  Epsilon  Sigma  Phi  Delta  Kappa  Iota  Tau  Gamma  Theta  Beta  Alpha  Chapter Budget  Active Dues  Number of Members  Total  Amount  Receivables  Expenses  General Fraternity Dues  Initiation Fees  Liability Insura</vt:lpwstr>
  </property>
  <property fmtid="{D5CDD505-2E9C-101B-9397-08002B2CF9AE}" pid="16" name="Ekttitle">
    <vt:lpwstr>Lambda Chi Alpha</vt:lpwstr>
  </property>
  <property fmtid="{D5CDD505-2E9C-101B-9397-08002B2CF9AE}" pid="17" name="Ektkeywords">
    <vt:lpwstr>Lambda Chi;Alpha;fraternity</vt:lpwstr>
  </property>
  <property fmtid="{D5CDD505-2E9C-101B-9397-08002B2CF9AE}" pid="18" name="EktInPerm">
    <vt:i4>0</vt:i4>
  </property>
</Properties>
</file>